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110 - 05.04. - ZCU - Výpočetní technika (III.) 037 - 2023 p. Basl iPad Pro 12,9\"/>
    </mc:Choice>
  </mc:AlternateContent>
  <xr:revisionPtr revIDLastSave="0" documentId="13_ncr:1_{2D822860-022D-420F-80B1-58212B875943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</workbook>
</file>

<file path=xl/calcChain.xml><?xml version="1.0" encoding="utf-8"?>
<calcChain xmlns="http://schemas.openxmlformats.org/spreadsheetml/2006/main">
  <c r="S9" i="1" l="1"/>
  <c r="T7" i="1"/>
  <c r="S7" i="1"/>
  <c r="P8" i="1"/>
  <c r="P9" i="1"/>
  <c r="S8" i="1"/>
  <c r="T8" i="1"/>
  <c r="P7" i="1"/>
  <c r="T9" i="1" l="1"/>
  <c r="R12" i="1"/>
  <c r="Q12" i="1"/>
</calcChain>
</file>

<file path=xl/sharedStrings.xml><?xml version="1.0" encoding="utf-8"?>
<sst xmlns="http://schemas.openxmlformats.org/spreadsheetml/2006/main" count="56" uniqueCount="48">
  <si>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</si>
  <si>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</si>
  <si>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</si>
  <si>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</si>
  <si>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</si>
  <si>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</si>
  <si>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</si>
  <si>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</si>
  <si>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</si>
  <si>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</si>
  <si>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</si>
  <si>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</si>
  <si>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</si>
  <si>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</si>
  <si>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</si>
  <si>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</si>
  <si>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</si>
  <si>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</si>
  <si>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</si>
  <si>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</si>
  <si>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</si>
  <si>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</si>
  <si>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</si>
  <si>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</si>
  <si>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</si>
  <si>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</si>
  <si>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</si>
  <si>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</si>
  <si>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</si>
  <si>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</si>
  <si>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</si>
  <si>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</si>
  <si>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 xml:space="preserve">Příloha č. 2 Kupní smlouvy - technická specifikace
Výpočetní technika (III.) 037 - 2023 </t>
  </si>
  <si>
    <t>Položky 1,2,3 budou tvořit funkční celek</t>
  </si>
  <si>
    <t>Ing. Jiří Basl, Ph.D.,
Tel.: 37763 4249,
603 216 039</t>
  </si>
  <si>
    <t>Univerzitní 26, 
301 00 Plzeň,
Fakulta elektrotechnická - Katedra elektroniky a informačních technologií,
místnost EK 502</t>
  </si>
  <si>
    <t>Pokud financováno z projektových prostředků, pak ŘEŠITEL uvede: NÁZEV A ČÍSLO DOTAČNÍHO PROJEKTU</t>
  </si>
  <si>
    <t>Společná faktura</t>
  </si>
  <si>
    <t>Tablet 12,9''</t>
  </si>
  <si>
    <t>Dotykové pero k pol.č. 1</t>
  </si>
  <si>
    <t>Ochranné pouzdro na tablet, originální přísušenství k položce 1. 
Zavírací, ochrana displeje proti poškrábání, integrovaný stojánek.</t>
  </si>
  <si>
    <t>Dotykové pero, originální příslušenství k položce 1. 
Vestavěná baterie, nabíjení z tabletu.</t>
  </si>
  <si>
    <t>Pouzdro na tablet k pol.č. 1</t>
  </si>
  <si>
    <r>
      <t xml:space="preserve">Tablet s úhlopříčkou displeje 12,9''.
Rozlišení min. QHD 2732 × 2048. 
Procesor min. 8 jader 3.49GHz CPU a min. 10 jader GPU. 
100GB/s průchodnost paměti.  
Paměť min. 128 GB. Smart HDR 4. 
ProRes video recording up to 4K at 30 fps. 
Wi‑Fi 6E. 
Bluetooth 5.3. 
Technologie "vznášejícího se světelného pera" (Pencil hover). 
</t>
    </r>
    <r>
      <rPr>
        <sz val="11"/>
        <rFont val="Calibri"/>
        <family val="2"/>
        <charset val="238"/>
        <scheme val="minor"/>
      </rPr>
      <t xml:space="preserve">Operační systém IOS z důvodu kompatibility se SW Sharp3d (SW z oblasti virtuální reality).
</t>
    </r>
    <r>
      <rPr>
        <sz val="11"/>
        <color theme="1"/>
        <rFont val="Calibri"/>
        <family val="2"/>
        <charset val="238"/>
        <scheme val="minor"/>
      </rPr>
      <t xml:space="preserve">Barva se preferuje stříbrná (není podmínkou), hliník. </t>
    </r>
  </si>
  <si>
    <t>https://www.apple.com/ipad-pro/specs/</t>
  </si>
  <si>
    <t>Apple Smart Folio for iPad Pro 12.9-inch (6th generation) (MJMG3ZM/A) záruka 24 měsíců</t>
  </si>
  <si>
    <t>Apple Pencil (2. generace) (MU8F2ZM/A) záruka 24 měsíců</t>
  </si>
  <si>
    <t>iPad Pro 12.9" Wi-Fi 128GB Stříbrný (2022) (MNXQ3FD/A)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</si>
</sst>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left" vertical="center" wrapText="1" inden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24" fillId="4" borderId="16" xfId="0" applyFont="1" applyFill="1" applyBorder="1" applyAlignment="1" applyProtection="1">
      <alignment horizontal="center" vertical="center" wrapTex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J2" zoomScaleNormal="100" workbookViewId="0">
      <selection activeCell="O7" sqref="O7:O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98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27.5703125" hidden="1" customWidth="1"/>
    <col min="12" max="12" width="25" customWidth="1"/>
    <col min="13" max="13" width="21.42578125" customWidth="1"/>
    <col min="14" max="14" width="37.42578125" style="4" customWidth="1"/>
    <col min="15" max="15" width="25.71093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22.28515625" hidden="1" customWidth="1"/>
    <col min="22" max="22" width="36.28515625" style="5" customWidth="1"/>
  </cols>
  <sheetData>
    <row r="1" spans="1:22" ht="40.9" customHeight="1" x14ac:dyDescent="0.25">
      <c r="B1" s="86" t="s">
        <v>32</v>
      </c>
      <c r="C1" s="87"/>
      <c r="D1" s="87"/>
      <c r="E1"/>
      <c r="G1" s="41"/>
      <c r="V1"/>
    </row>
    <row r="2" spans="1:22" ht="24" customHeight="1" x14ac:dyDescent="0.25">
      <c r="C2"/>
      <c r="D2" s="9"/>
      <c r="E2" s="10"/>
      <c r="G2" s="90"/>
      <c r="H2" s="91"/>
      <c r="I2" s="91"/>
      <c r="J2" s="91"/>
      <c r="K2" s="91"/>
      <c r="L2" s="91"/>
      <c r="M2" s="91"/>
      <c r="N2" s="91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8"/>
      <c r="E3" s="78"/>
      <c r="F3" s="78"/>
      <c r="G3" s="91"/>
      <c r="H3" s="91"/>
      <c r="I3" s="91"/>
      <c r="J3" s="91"/>
      <c r="K3" s="91"/>
      <c r="L3" s="91"/>
      <c r="M3" s="91"/>
      <c r="N3" s="91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8" t="s">
        <v>2</v>
      </c>
      <c r="H5" s="89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32" t="s">
        <v>36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77" t="s">
        <v>7</v>
      </c>
      <c r="T6" s="77" t="s">
        <v>8</v>
      </c>
      <c r="U6" s="34" t="s">
        <v>22</v>
      </c>
      <c r="V6" s="34" t="s">
        <v>23</v>
      </c>
    </row>
    <row r="7" spans="1:22" ht="207" customHeight="1" thickTop="1" x14ac:dyDescent="0.25">
      <c r="A7" s="20"/>
      <c r="B7" s="52">
        <v>1</v>
      </c>
      <c r="C7" s="53" t="s">
        <v>38</v>
      </c>
      <c r="D7" s="54">
        <v>1</v>
      </c>
      <c r="E7" s="55" t="s">
        <v>30</v>
      </c>
      <c r="F7" s="74" t="s">
        <v>43</v>
      </c>
      <c r="G7" s="79" t="s">
        <v>47</v>
      </c>
      <c r="H7" s="82" t="s">
        <v>44</v>
      </c>
      <c r="I7" s="107" t="s">
        <v>37</v>
      </c>
      <c r="J7" s="101" t="s">
        <v>31</v>
      </c>
      <c r="K7" s="104"/>
      <c r="L7" s="110"/>
      <c r="M7" s="116" t="s">
        <v>34</v>
      </c>
      <c r="N7" s="116" t="s">
        <v>35</v>
      </c>
      <c r="O7" s="113">
        <v>30</v>
      </c>
      <c r="P7" s="56">
        <f>D7*Q7</f>
        <v>28000</v>
      </c>
      <c r="Q7" s="57">
        <v>28000</v>
      </c>
      <c r="R7" s="83">
        <v>27810</v>
      </c>
      <c r="S7" s="58">
        <f>D7*R7</f>
        <v>27810</v>
      </c>
      <c r="T7" s="59" t="str">
        <f>IF(ISNUMBER(R7), IF(R7&gt;Q7,"NEVYHOVUJE","VYHOVUJE")," ")</f>
        <v>VYHOVUJE</v>
      </c>
      <c r="U7" s="60" t="s">
        <v>33</v>
      </c>
      <c r="V7" s="61" t="s">
        <v>11</v>
      </c>
    </row>
    <row r="8" spans="1:22" ht="55.5" customHeight="1" x14ac:dyDescent="0.25">
      <c r="A8" s="20"/>
      <c r="B8" s="62">
        <v>2</v>
      </c>
      <c r="C8" s="63" t="s">
        <v>39</v>
      </c>
      <c r="D8" s="64">
        <v>1</v>
      </c>
      <c r="E8" s="65" t="s">
        <v>30</v>
      </c>
      <c r="F8" s="76" t="s">
        <v>41</v>
      </c>
      <c r="G8" s="80" t="s">
        <v>46</v>
      </c>
      <c r="H8" s="66" t="s">
        <v>31</v>
      </c>
      <c r="I8" s="108"/>
      <c r="J8" s="102"/>
      <c r="K8" s="105"/>
      <c r="L8" s="111"/>
      <c r="M8" s="117"/>
      <c r="N8" s="117"/>
      <c r="O8" s="114"/>
      <c r="P8" s="67">
        <f>D8*Q8</f>
        <v>2600</v>
      </c>
      <c r="Q8" s="68">
        <v>2600</v>
      </c>
      <c r="R8" s="84">
        <v>2451</v>
      </c>
      <c r="S8" s="69">
        <f>D8*R8</f>
        <v>2451</v>
      </c>
      <c r="T8" s="70" t="str">
        <f t="shared" ref="T8:T9" si="0">IF(ISNUMBER(R8), IF(R8&gt;Q8,"NEVYHOVUJE","VYHOVUJE")," ")</f>
        <v>VYHOVUJE</v>
      </c>
      <c r="U8" s="71" t="s">
        <v>33</v>
      </c>
      <c r="V8" s="72" t="s">
        <v>12</v>
      </c>
    </row>
    <row r="9" spans="1:22" ht="55.5" customHeight="1" thickBot="1" x14ac:dyDescent="0.3">
      <c r="A9" s="20"/>
      <c r="B9" s="42">
        <v>3</v>
      </c>
      <c r="C9" s="43" t="s">
        <v>42</v>
      </c>
      <c r="D9" s="44">
        <v>1</v>
      </c>
      <c r="E9" s="45" t="s">
        <v>30</v>
      </c>
      <c r="F9" s="75" t="s">
        <v>40</v>
      </c>
      <c r="G9" s="81" t="s">
        <v>45</v>
      </c>
      <c r="H9" s="46" t="s">
        <v>31</v>
      </c>
      <c r="I9" s="109"/>
      <c r="J9" s="103"/>
      <c r="K9" s="106"/>
      <c r="L9" s="112"/>
      <c r="M9" s="118"/>
      <c r="N9" s="118"/>
      <c r="O9" s="115"/>
      <c r="P9" s="47">
        <f>D9*Q9</f>
        <v>2200</v>
      </c>
      <c r="Q9" s="48">
        <v>2200</v>
      </c>
      <c r="R9" s="85">
        <v>1995</v>
      </c>
      <c r="S9" s="49">
        <f>D9*R9</f>
        <v>1995</v>
      </c>
      <c r="T9" s="50" t="str">
        <f t="shared" si="0"/>
        <v>VYHOVUJE</v>
      </c>
      <c r="U9" s="51" t="s">
        <v>33</v>
      </c>
      <c r="V9" s="73" t="s">
        <v>12</v>
      </c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99" t="s">
        <v>28</v>
      </c>
      <c r="C11" s="99"/>
      <c r="D11" s="99"/>
      <c r="E11" s="99"/>
      <c r="F11" s="99"/>
      <c r="G11" s="99"/>
      <c r="H11" s="40"/>
      <c r="I11" s="40"/>
      <c r="J11" s="21"/>
      <c r="K11" s="21"/>
      <c r="L11" s="6"/>
      <c r="M11" s="6"/>
      <c r="N11" s="6"/>
      <c r="O11" s="22"/>
      <c r="P11" s="22"/>
      <c r="Q11" s="23" t="s">
        <v>9</v>
      </c>
      <c r="R11" s="96" t="s">
        <v>10</v>
      </c>
      <c r="S11" s="97"/>
      <c r="T11" s="98"/>
      <c r="U11" s="24"/>
      <c r="V11" s="25"/>
    </row>
    <row r="12" spans="1:22" ht="50.45" customHeight="1" thickTop="1" thickBot="1" x14ac:dyDescent="0.3">
      <c r="B12" s="100" t="s">
        <v>26</v>
      </c>
      <c r="C12" s="100"/>
      <c r="D12" s="100"/>
      <c r="E12" s="100"/>
      <c r="F12" s="100"/>
      <c r="G12" s="100"/>
      <c r="H12" s="100"/>
      <c r="I12" s="26"/>
      <c r="L12" s="9"/>
      <c r="M12" s="9"/>
      <c r="N12" s="9"/>
      <c r="O12" s="27"/>
      <c r="P12" s="27"/>
      <c r="Q12" s="28">
        <f>SUM(P7:P9)</f>
        <v>32800</v>
      </c>
      <c r="R12" s="93">
        <f>SUM(S7:S9)</f>
        <v>32256</v>
      </c>
      <c r="S12" s="94"/>
      <c r="T12" s="95"/>
    </row>
    <row r="13" spans="1:22" ht="15.75" thickTop="1" x14ac:dyDescent="0.25">
      <c r="B13" s="92" t="s">
        <v>27</v>
      </c>
      <c r="C13" s="92"/>
      <c r="D13" s="92"/>
      <c r="E13" s="92"/>
      <c r="F13" s="92"/>
      <c r="G13" s="92"/>
      <c r="H13" s="78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8"/>
      <c r="H14" s="78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8"/>
      <c r="H15" s="78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8"/>
      <c r="H16" s="78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78"/>
      <c r="H17" s="78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8"/>
      <c r="H19" s="78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8"/>
      <c r="H20" s="78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8"/>
      <c r="H21" s="78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8"/>
      <c r="H22" s="78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8"/>
      <c r="H23" s="78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8"/>
      <c r="H24" s="78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8"/>
      <c r="H25" s="78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8"/>
      <c r="H26" s="78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8"/>
      <c r="H27" s="78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8"/>
      <c r="H28" s="78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8"/>
      <c r="H29" s="78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8"/>
      <c r="H30" s="78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8"/>
      <c r="H31" s="78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8"/>
      <c r="H32" s="78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8"/>
      <c r="H33" s="78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8"/>
      <c r="H35" s="78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8"/>
      <c r="H98" s="78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ZsCckpm/P4o/Ofs45snic4WFZUzM3dFC9h9v8kSUG1XXgz+rmTM/o9IMWSR7/I26g6JuZIiafANFR7RIlOo4fA==" saltValue="z7WglPyN7UykowaZP/mswA==" spinCount="100000" sheet="1" objects="1" scenarios="1"/>
  <mergeCells count="15">
    <mergeCell ref="B1:D1"/>
    <mergeCell ref="G5:H5"/>
    <mergeCell ref="G2:N3"/>
    <mergeCell ref="B13:G13"/>
    <mergeCell ref="R12:T12"/>
    <mergeCell ref="R11:T11"/>
    <mergeCell ref="B11:G11"/>
    <mergeCell ref="B12:H12"/>
    <mergeCell ref="J7:J9"/>
    <mergeCell ref="K7:K9"/>
    <mergeCell ref="I7:I9"/>
    <mergeCell ref="L7:L9"/>
    <mergeCell ref="O7:O9"/>
    <mergeCell ref="M7:M9"/>
    <mergeCell ref="N7:N9"/>
  </mergeCells>
  <conditionalFormatting sqref="D7:D9 B7:B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T7:T9">
    <cfRule type="cellIs" dxfId="5" priority="80" operator="equal">
      <formula>"VYHOVUJE"</formula>
    </cfRule>
  </conditionalFormatting>
  <conditionalFormatting sqref="T7:T9">
    <cfRule type="cellIs" dxfId="4" priority="79" operator="equal">
      <formula>"NEVYHOVUJE"</formula>
    </cfRule>
  </conditionalFormatting>
  <conditionalFormatting sqref="G7:H9 R7:R9">
    <cfRule type="containsBlanks" dxfId="3" priority="73">
      <formula>LEN(TRIM(G7))=0</formula>
    </cfRule>
  </conditionalFormatting>
  <conditionalFormatting sqref="G7:H9 R7:R9">
    <cfRule type="notContainsBlanks" dxfId="2" priority="71">
      <formula>LEN(TRIM(G7))&gt;0</formula>
    </cfRule>
  </conditionalFormatting>
  <conditionalFormatting sqref="G7:H9 R7:R9">
    <cfRule type="notContainsBlanks" dxfId="1" priority="70">
      <formula>LEN(TRIM(G7))&gt;0</formula>
    </cfRule>
  </conditionalFormatting>
  <conditionalFormatting sqref="G7:H9">
    <cfRule type="notContainsBlanks" dxfId="0" priority="6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V7:V9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RIPNz2ShmVZUBJ30RKgIzkUA04DvrfXwGFAHeqNcwTY=</DigestValue>
    </Reference>
    <Reference Type="http://www.w3.org/2000/09/xmldsig#Object" URI="#idOfficeObject">
      <DigestMethod Algorithm="http://www.w3.org/2001/04/xmlenc#sha256"/>
      <DigestValue>tm3DXzGGqThZsqhT/Wxxev/BtmODL5M8IOBvplf0DyY=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aAgqaiuX9q0VXeLwqUnDG9bbbJJY/TkEt8OdhKBNvKE=</DigestValue>
    </Reference>
  </SignedInfo>
  <SignatureValue>T2y4O0nDYpEY5Xya9a4VOMQoH/USYhy0ppx7BRcfWfYPyzPRgXxNeD2Mc13xmad9/ljyjV4unx5/
AI0/gVZoxkcAZ08lQgKZiE7dRXANy6JQCOviFyP83BVMVyqcSRa1jtZt2MlKVt5UzVre3UMPoh/q
QDHn8RL+Gh6E1Er0myOWjFaQptx6KUaO2bl4u6Jo60f9FBy7b/T9S7A8GgkiFgildSe9nUz7Gds+
nCPYr2RC1ub1D0VTqai+oTmWG13H8hUMTzRPzGvAIx9ZnGwdUjMsggc7/PPUZrv8rfi73CfHZDs2
NhqmOdezFAiSCkuwTBztqDd8lZwdxz9dWocoow==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MsY8gouVwiZR4H46A71UqXBjN+Kmid0eGkv4s/7pwP4=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Jh4DOYY4t7eFDlLhA2/PuWe+dNI/kLdGnbA/YEHLGc8=</DigestValue>
      </Reference>
      <Reference URI="/xl/sharedStrings.xml?ContentType=application/vnd.openxmlformats-officedocument.spreadsheetml.sharedStrings+xml">
        <DigestMethod Algorithm="http://www.w3.org/2001/04/xmlenc#sha256"/>
        <DigestValue>02h3HTgcIX5LutiFRMmOBaQNpu1H/fLW8iZBLzyWzZI=</DigestValue>
      </Reference>
      <Reference URI="/xl/styles.xml?ContentType=application/vnd.openxmlformats-officedocument.spreadsheetml.styles+xml">
        <DigestMethod Algorithm="http://www.w3.org/2001/04/xmlenc#sha256"/>
        <DigestValue>VfJxzZZLmb6t+mf4c4UXoNEbNxUNB/yXuSZoH+rym5U=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mZqUjr7vVy4hx6uByIIIDj855cK84/hvxrdtfPf7SyE=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scx5UkbypStdzBrCK3rB666wRMwzcXUiVkOhyn19XKA=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2023-04-03T14:12:53Z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16.0.16130/24</OfficeVersion>
          <ApplicationVersion>16.0.16130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2023-04-03T14:12:53Z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2023-03-08T09:09:44Z</cp:lastPrinted>
  <dcterms:created xsi:type="dcterms:W3CDTF">2014-03-05T12:43:32Z</dcterms:created>
  <dcterms:modified xsi:type="dcterms:W3CDTF">2023-04-03T12:46:33Z</dcterms:modified>
</cp:coreProperties>
</file>